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UMF-FNP\Folder Redirection\Tschaefer\Desktop\RetreatOnline\"/>
    </mc:Choice>
  </mc:AlternateContent>
  <xr:revisionPtr revIDLastSave="0" documentId="13_ncr:1_{73789CC1-4801-47CD-B5EF-8D6A0A3A965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5yr_data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L20" i="1" l="1"/>
  <c r="L19" i="1"/>
  <c r="L18" i="1"/>
  <c r="L17" i="1"/>
  <c r="L16" i="1"/>
  <c r="L15" i="1"/>
  <c r="L14" i="1"/>
  <c r="L13" i="1"/>
  <c r="L12" i="1"/>
  <c r="L11" i="1"/>
  <c r="L10" i="1"/>
  <c r="L9" i="1"/>
  <c r="J21" i="1"/>
  <c r="H21" i="1" l="1"/>
  <c r="I21" i="1" l="1"/>
  <c r="K13" i="1"/>
  <c r="K20" i="1"/>
  <c r="K16" i="1"/>
  <c r="K12" i="1"/>
  <c r="K15" i="1"/>
  <c r="K11" i="1"/>
  <c r="K18" i="1"/>
  <c r="K14" i="1"/>
  <c r="K10" i="1"/>
  <c r="K19" i="1"/>
  <c r="K17" i="1"/>
  <c r="K9" i="1"/>
  <c r="K21" i="1"/>
  <c r="I9" i="1"/>
  <c r="I13" i="1"/>
  <c r="I17" i="1"/>
  <c r="I10" i="1"/>
  <c r="I14" i="1"/>
  <c r="I18" i="1"/>
  <c r="I11" i="1"/>
  <c r="I15" i="1"/>
  <c r="I19" i="1"/>
  <c r="I12" i="1"/>
  <c r="I16" i="1"/>
  <c r="I20" i="1"/>
  <c r="B21" i="1"/>
  <c r="C21" i="1" l="1"/>
  <c r="F21" i="1"/>
  <c r="G11" i="1" l="1"/>
  <c r="G21" i="1" l="1"/>
  <c r="G10" i="1"/>
  <c r="G9" i="1"/>
  <c r="G16" i="1"/>
  <c r="G18" i="1"/>
  <c r="G14" i="1"/>
  <c r="G20" i="1"/>
  <c r="G12" i="1"/>
  <c r="G17" i="1"/>
  <c r="G13" i="1"/>
  <c r="G19" i="1"/>
  <c r="G15" i="1"/>
  <c r="D21" i="1" l="1"/>
  <c r="L21" i="1" s="1"/>
  <c r="E10" i="1" l="1"/>
  <c r="E21" i="1"/>
  <c r="E19" i="1"/>
  <c r="E18" i="1"/>
  <c r="E14" i="1"/>
  <c r="E17" i="1"/>
  <c r="E13" i="1"/>
  <c r="E12" i="1"/>
  <c r="E20" i="1"/>
  <c r="E16" i="1"/>
  <c r="E15" i="1"/>
  <c r="E11" i="1"/>
  <c r="C17" i="1" l="1"/>
  <c r="C15" i="1"/>
  <c r="C12" i="1"/>
  <c r="C13" i="1"/>
  <c r="C10" i="1"/>
  <c r="C18" i="1"/>
  <c r="C14" i="1"/>
  <c r="C11" i="1"/>
  <c r="C9" i="1"/>
  <c r="C20" i="1"/>
  <c r="C19" i="1"/>
  <c r="C16" i="1"/>
  <c r="M20" i="1" l="1"/>
  <c r="M19" i="1"/>
  <c r="M15" i="1"/>
  <c r="M18" i="1"/>
  <c r="M14" i="1"/>
  <c r="M10" i="1"/>
  <c r="M16" i="1"/>
  <c r="M11" i="1"/>
  <c r="M17" i="1"/>
  <c r="M13" i="1"/>
  <c r="M12" i="1"/>
  <c r="M9" i="1"/>
  <c r="M21" i="1"/>
</calcChain>
</file>

<file path=xl/sharedStrings.xml><?xml version="1.0" encoding="utf-8"?>
<sst xmlns="http://schemas.openxmlformats.org/spreadsheetml/2006/main" count="40" uniqueCount="22">
  <si>
    <t>Annual Comparison</t>
  </si>
  <si>
    <t>Monthly Giving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</si>
  <si>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</si>
  <si>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</si>
  <si>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</si>
  <si>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</si>
  <si>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</si>
  <si>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</si>
  <si>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</si>
  <si>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</si>
  <si>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</si>
  <si>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</si>
  <si>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</si>
  <si>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</si>
  <si>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</si>
  <si>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 of</t>
  </si>
  <si>
    <t>Total</t>
  </si>
  <si>
    <t>Giving</t>
  </si>
  <si>
    <t xml:space="preserve">$ </t>
  </si>
  <si>
    <t>Average</t>
  </si>
  <si>
    <t>%</t>
  </si>
  <si>
    <t xml:space="preserve">Note: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</si>
</sst>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0" fontId="0" fillId="0" borderId="0" xfId="0" applyNumberFormat="1"/>
    <xf numFmtId="10" fontId="2" fillId="0" borderId="0" xfId="0" applyNumberFormat="1" applyFont="1"/>
    <xf numFmtId="165" fontId="0" fillId="2" borderId="0" xfId="1" applyNumberFormat="1" applyFont="1" applyFill="1"/>
    <xf numFmtId="0" fontId="3" fillId="0" borderId="0" xfId="0" applyFont="1"/>
    <xf numFmtId="10" fontId="2" fillId="0" borderId="0" xfId="2" applyNumberFormat="1" applyFont="1" applyAlignment="1">
      <alignment horizontal="center"/>
    </xf>
    <xf numFmtId="164" fontId="4" fillId="0" borderId="0" xfId="0" applyNumberFormat="1" applyFont="1"/>
    <xf numFmtId="44" fontId="3" fillId="2" borderId="0" xfId="1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workbookViewId="0">
      <selection activeCell="E10" sqref="E10"/>
    </sheetView>
  </sheetViews>
  <sheetFormatPr defaultRowHeight="15" x14ac:dyDescent="0.25"/>
  <cols>
    <col min="2" max="2" width="10.140625" bestFit="1" customWidth="1"/>
    <col min="4" max="4" width="10.140625" bestFit="1" customWidth="1"/>
    <col min="6" max="6" width="11.5703125" bestFit="1" customWidth="1"/>
    <col min="7" max="7" width="10" bestFit="1" customWidth="1"/>
    <col min="8" max="8" width="11.5703125" bestFit="1" customWidth="1"/>
    <col min="9" max="9" width="10" bestFit="1" customWidth="1"/>
    <col min="10" max="10" width="11.5703125" bestFit="1" customWidth="1"/>
    <col min="11" max="11" width="10" bestFit="1" customWidth="1"/>
    <col min="12" max="12" width="15.140625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6" spans="1:13" x14ac:dyDescent="0.25">
      <c r="B6" s="2">
        <v>2011</v>
      </c>
      <c r="C6" s="2">
        <v>2011</v>
      </c>
      <c r="D6" s="2">
        <v>2012</v>
      </c>
      <c r="E6" s="2">
        <v>2012</v>
      </c>
      <c r="F6" s="2">
        <v>2013</v>
      </c>
      <c r="G6" s="2">
        <v>2013</v>
      </c>
      <c r="H6" s="2">
        <v>2014</v>
      </c>
      <c r="I6" s="2">
        <v>2014</v>
      </c>
      <c r="J6" s="2">
        <v>2015</v>
      </c>
      <c r="K6" s="2">
        <v>2015</v>
      </c>
      <c r="M6" s="2"/>
    </row>
    <row r="7" spans="1:13" x14ac:dyDescent="0.25">
      <c r="B7" s="2" t="s">
        <v>16</v>
      </c>
      <c r="C7" s="2" t="s">
        <v>15</v>
      </c>
      <c r="D7" s="2" t="s">
        <v>16</v>
      </c>
      <c r="E7" s="2" t="s">
        <v>15</v>
      </c>
      <c r="F7" s="2" t="s">
        <v>16</v>
      </c>
      <c r="G7" s="2" t="s">
        <v>15</v>
      </c>
      <c r="H7" s="2" t="s">
        <v>16</v>
      </c>
      <c r="I7" s="2" t="s">
        <v>15</v>
      </c>
      <c r="J7" s="2" t="s">
        <v>16</v>
      </c>
      <c r="K7" s="2" t="s">
        <v>15</v>
      </c>
      <c r="L7" s="2" t="s">
        <v>18</v>
      </c>
      <c r="M7" s="2" t="s">
        <v>20</v>
      </c>
    </row>
    <row r="8" spans="1:13" x14ac:dyDescent="0.25">
      <c r="A8" s="2"/>
      <c r="B8" s="3" t="s">
        <v>17</v>
      </c>
      <c r="C8" s="3" t="s">
        <v>16</v>
      </c>
      <c r="D8" s="3" t="s">
        <v>17</v>
      </c>
      <c r="E8" s="3" t="s">
        <v>16</v>
      </c>
      <c r="F8" s="3" t="s">
        <v>17</v>
      </c>
      <c r="G8" s="3" t="s">
        <v>16</v>
      </c>
      <c r="H8" s="3" t="s">
        <v>17</v>
      </c>
      <c r="I8" s="3" t="s">
        <v>16</v>
      </c>
      <c r="J8" s="3" t="s">
        <v>17</v>
      </c>
      <c r="K8" s="3" t="s">
        <v>16</v>
      </c>
      <c r="L8" s="7" t="s">
        <v>19</v>
      </c>
      <c r="M8" s="8" t="s">
        <v>19</v>
      </c>
    </row>
    <row r="9" spans="1:13" x14ac:dyDescent="0.25">
      <c r="A9" s="2" t="s">
        <v>2</v>
      </c>
      <c r="B9" s="11">
        <v>40902</v>
      </c>
      <c r="C9" s="4">
        <f>+B9/$B$21</f>
        <v>7.6821366188982596E-2</v>
      </c>
      <c r="D9" s="11">
        <v>60000</v>
      </c>
      <c r="E9" s="4">
        <f>+D9/$D$21</f>
        <v>8.3333333333333329E-2</v>
      </c>
      <c r="F9" s="15">
        <v>70000</v>
      </c>
      <c r="G9" s="4">
        <f>+F9/$F$21</f>
        <v>8.3333333333333329E-2</v>
      </c>
      <c r="H9" s="15">
        <v>80000</v>
      </c>
      <c r="I9" s="4">
        <f>+H9/$H$21</f>
        <v>8.3333333333333329E-2</v>
      </c>
      <c r="J9" s="15">
        <v>85000</v>
      </c>
      <c r="K9" s="4">
        <f>+J9/$H$21</f>
        <v>8.8541666666666671E-2</v>
      </c>
      <c r="L9" s="6">
        <f>AVERAGE(B9,D9, F9,H9,J9)</f>
        <v>67180.399999999994</v>
      </c>
      <c r="M9" s="9">
        <f>+L9/$L$21</f>
        <v>8.2481957946484039E-2</v>
      </c>
    </row>
    <row r="10" spans="1:13" x14ac:dyDescent="0.25">
      <c r="A10" s="2" t="s">
        <v>3</v>
      </c>
      <c r="B10" s="11">
        <v>34452</v>
      </c>
      <c r="C10" s="4">
        <f t="shared" ref="C10:C20" si="0">+B10/$B$21</f>
        <v>6.4707097646638997E-2</v>
      </c>
      <c r="D10" s="11">
        <v>60000</v>
      </c>
      <c r="E10" s="4">
        <f t="shared" ref="E10:E20" si="1">+D10/$D$21</f>
        <v>8.3333333333333329E-2</v>
      </c>
      <c r="F10" s="15">
        <v>70000</v>
      </c>
      <c r="G10" s="4">
        <f t="shared" ref="G10:G21" si="2">+F10/$F$21</f>
        <v>8.3333333333333329E-2</v>
      </c>
      <c r="H10" s="15">
        <v>80000</v>
      </c>
      <c r="I10" s="4">
        <f t="shared" ref="I10:I20" si="3">+H10/$H$21</f>
        <v>8.3333333333333329E-2</v>
      </c>
      <c r="J10" s="15">
        <v>85000</v>
      </c>
      <c r="K10" s="4">
        <f t="shared" ref="K10:K20" si="4">+J10/$H$21</f>
        <v>8.8541666666666671E-2</v>
      </c>
      <c r="L10" s="6">
        <f t="shared" ref="L10:L21" si="5">AVERAGE(B10,D10, F10,H10,J10)</f>
        <v>65890.399999999994</v>
      </c>
      <c r="M10" s="9">
        <f t="shared" ref="M10:M20" si="6">+L10/$L$21</f>
        <v>8.0898136984552213E-2</v>
      </c>
    </row>
    <row r="11" spans="1:13" x14ac:dyDescent="0.25">
      <c r="A11" s="2" t="s">
        <v>4</v>
      </c>
      <c r="B11" s="11">
        <v>35548</v>
      </c>
      <c r="C11" s="4">
        <f t="shared" si="0"/>
        <v>6.6765584208252723E-2</v>
      </c>
      <c r="D11" s="11">
        <v>60000</v>
      </c>
      <c r="E11" s="4">
        <f t="shared" si="1"/>
        <v>8.3333333333333329E-2</v>
      </c>
      <c r="F11" s="15">
        <v>70000</v>
      </c>
      <c r="G11" s="4">
        <f t="shared" si="2"/>
        <v>8.3333333333333329E-2</v>
      </c>
      <c r="H11" s="15">
        <v>80000</v>
      </c>
      <c r="I11" s="4">
        <f t="shared" si="3"/>
        <v>8.3333333333333329E-2</v>
      </c>
      <c r="J11" s="15">
        <v>85000</v>
      </c>
      <c r="K11" s="4">
        <f t="shared" si="4"/>
        <v>8.8541666666666671E-2</v>
      </c>
      <c r="L11" s="6">
        <f t="shared" si="5"/>
        <v>66109.600000000006</v>
      </c>
      <c r="M11" s="9">
        <f t="shared" si="6"/>
        <v>8.1167263771261877E-2</v>
      </c>
    </row>
    <row r="12" spans="1:13" x14ac:dyDescent="0.25">
      <c r="A12" s="2" t="s">
        <v>5</v>
      </c>
      <c r="B12" s="11">
        <v>47588</v>
      </c>
      <c r="C12" s="4">
        <f t="shared" si="0"/>
        <v>8.9378885487294099E-2</v>
      </c>
      <c r="D12" s="11">
        <v>60000</v>
      </c>
      <c r="E12" s="4">
        <f t="shared" si="1"/>
        <v>8.3333333333333329E-2</v>
      </c>
      <c r="F12" s="15">
        <v>70000</v>
      </c>
      <c r="G12" s="4">
        <f t="shared" si="2"/>
        <v>8.3333333333333329E-2</v>
      </c>
      <c r="H12" s="15">
        <v>80000</v>
      </c>
      <c r="I12" s="4">
        <f t="shared" si="3"/>
        <v>8.3333333333333329E-2</v>
      </c>
      <c r="J12" s="15">
        <v>85000</v>
      </c>
      <c r="K12" s="4">
        <f t="shared" si="4"/>
        <v>8.8541666666666671E-2</v>
      </c>
      <c r="L12" s="6">
        <f t="shared" si="5"/>
        <v>68517.600000000006</v>
      </c>
      <c r="M12" s="9">
        <f t="shared" si="6"/>
        <v>8.412372956686795E-2</v>
      </c>
    </row>
    <row r="13" spans="1:13" x14ac:dyDescent="0.25">
      <c r="A13" s="2" t="s">
        <v>6</v>
      </c>
      <c r="B13" s="11">
        <v>43498</v>
      </c>
      <c r="C13" s="4">
        <f t="shared" si="0"/>
        <v>8.1697124504629723E-2</v>
      </c>
      <c r="D13" s="11">
        <v>60000</v>
      </c>
      <c r="E13" s="4">
        <f t="shared" si="1"/>
        <v>8.3333333333333329E-2</v>
      </c>
      <c r="F13" s="15">
        <v>70000</v>
      </c>
      <c r="G13" s="4">
        <f t="shared" si="2"/>
        <v>8.3333333333333329E-2</v>
      </c>
      <c r="H13" s="15">
        <v>80000</v>
      </c>
      <c r="I13" s="4">
        <f t="shared" si="3"/>
        <v>8.3333333333333329E-2</v>
      </c>
      <c r="J13" s="15">
        <v>85000</v>
      </c>
      <c r="K13" s="4">
        <f t="shared" si="4"/>
        <v>8.8541666666666671E-2</v>
      </c>
      <c r="L13" s="6">
        <f t="shared" si="5"/>
        <v>67699.600000000006</v>
      </c>
      <c r="M13" s="9">
        <f t="shared" si="6"/>
        <v>8.3119415189456911E-2</v>
      </c>
    </row>
    <row r="14" spans="1:13" x14ac:dyDescent="0.25">
      <c r="A14" s="2" t="s">
        <v>7</v>
      </c>
      <c r="B14" s="11">
        <v>33641</v>
      </c>
      <c r="C14" s="4">
        <f t="shared" si="0"/>
        <v>6.3183892718291612E-2</v>
      </c>
      <c r="D14" s="11">
        <v>60000</v>
      </c>
      <c r="E14" s="4">
        <f t="shared" si="1"/>
        <v>8.3333333333333329E-2</v>
      </c>
      <c r="F14" s="15">
        <v>70000</v>
      </c>
      <c r="G14" s="4">
        <f t="shared" si="2"/>
        <v>8.3333333333333329E-2</v>
      </c>
      <c r="H14" s="15">
        <v>80000</v>
      </c>
      <c r="I14" s="4">
        <f t="shared" si="3"/>
        <v>8.3333333333333329E-2</v>
      </c>
      <c r="J14" s="15">
        <v>85000</v>
      </c>
      <c r="K14" s="4">
        <f t="shared" si="4"/>
        <v>8.8541666666666671E-2</v>
      </c>
      <c r="L14" s="6">
        <f t="shared" si="5"/>
        <v>65728.2</v>
      </c>
      <c r="M14" s="9">
        <f t="shared" si="6"/>
        <v>8.0698992984532578E-2</v>
      </c>
    </row>
    <row r="15" spans="1:13" x14ac:dyDescent="0.25">
      <c r="A15" s="2" t="s">
        <v>8</v>
      </c>
      <c r="B15" s="11">
        <v>44217</v>
      </c>
      <c r="C15" s="4">
        <f t="shared" si="0"/>
        <v>8.304753676539639E-2</v>
      </c>
      <c r="D15" s="11">
        <v>60000</v>
      </c>
      <c r="E15" s="4">
        <f t="shared" si="1"/>
        <v>8.3333333333333329E-2</v>
      </c>
      <c r="F15" s="15">
        <v>70000</v>
      </c>
      <c r="G15" s="4">
        <f t="shared" si="2"/>
        <v>8.3333333333333329E-2</v>
      </c>
      <c r="H15" s="15">
        <v>80000</v>
      </c>
      <c r="I15" s="4">
        <f t="shared" si="3"/>
        <v>8.3333333333333329E-2</v>
      </c>
      <c r="J15" s="15">
        <v>85000</v>
      </c>
      <c r="K15" s="4">
        <f t="shared" si="4"/>
        <v>8.8541666666666671E-2</v>
      </c>
      <c r="L15" s="6">
        <f t="shared" si="5"/>
        <v>67843.399999999994</v>
      </c>
      <c r="M15" s="9">
        <f t="shared" si="6"/>
        <v>8.3295968254825742E-2</v>
      </c>
    </row>
    <row r="16" spans="1:13" x14ac:dyDescent="0.25">
      <c r="A16" s="2" t="s">
        <v>9</v>
      </c>
      <c r="B16" s="11">
        <v>37505</v>
      </c>
      <c r="C16" s="4">
        <f t="shared" si="0"/>
        <v>7.0441184756681624E-2</v>
      </c>
      <c r="D16" s="11">
        <v>60000</v>
      </c>
      <c r="E16" s="4">
        <f t="shared" si="1"/>
        <v>8.3333333333333329E-2</v>
      </c>
      <c r="F16" s="15">
        <v>70000</v>
      </c>
      <c r="G16" s="4">
        <f t="shared" si="2"/>
        <v>8.3333333333333329E-2</v>
      </c>
      <c r="H16" s="15">
        <v>80000</v>
      </c>
      <c r="I16" s="4">
        <f t="shared" si="3"/>
        <v>8.3333333333333329E-2</v>
      </c>
      <c r="J16" s="15">
        <v>85000</v>
      </c>
      <c r="K16" s="4">
        <f t="shared" si="4"/>
        <v>8.8541666666666671E-2</v>
      </c>
      <c r="L16" s="6">
        <f t="shared" si="5"/>
        <v>66501</v>
      </c>
      <c r="M16" s="9">
        <f t="shared" si="6"/>
        <v>8.1647812239866613E-2</v>
      </c>
    </row>
    <row r="17" spans="1:13" x14ac:dyDescent="0.25">
      <c r="A17" s="2" t="s">
        <v>10</v>
      </c>
      <c r="B17" s="11">
        <v>31107</v>
      </c>
      <c r="C17" s="4">
        <f t="shared" si="0"/>
        <v>5.8424581635144524E-2</v>
      </c>
      <c r="D17" s="11">
        <v>60000</v>
      </c>
      <c r="E17" s="4">
        <f t="shared" si="1"/>
        <v>8.3333333333333329E-2</v>
      </c>
      <c r="F17" s="15">
        <v>70000</v>
      </c>
      <c r="G17" s="4">
        <f t="shared" si="2"/>
        <v>8.3333333333333329E-2</v>
      </c>
      <c r="H17" s="15">
        <v>80000</v>
      </c>
      <c r="I17" s="4">
        <f t="shared" si="3"/>
        <v>8.3333333333333329E-2</v>
      </c>
      <c r="J17" s="15">
        <v>85000</v>
      </c>
      <c r="K17" s="4">
        <f t="shared" si="4"/>
        <v>8.8541666666666671E-2</v>
      </c>
      <c r="L17" s="6">
        <f t="shared" si="5"/>
        <v>65221.4</v>
      </c>
      <c r="M17" s="9">
        <f t="shared" si="6"/>
        <v>8.0076760067085251E-2</v>
      </c>
    </row>
    <row r="18" spans="1:13" x14ac:dyDescent="0.25">
      <c r="A18" s="2" t="s">
        <v>11</v>
      </c>
      <c r="B18" s="11">
        <v>49946</v>
      </c>
      <c r="C18" s="4">
        <f t="shared" si="0"/>
        <v>9.3807636684634599E-2</v>
      </c>
      <c r="D18" s="11">
        <v>60000</v>
      </c>
      <c r="E18" s="4">
        <f t="shared" si="1"/>
        <v>8.3333333333333329E-2</v>
      </c>
      <c r="F18" s="15">
        <v>70000</v>
      </c>
      <c r="G18" s="4">
        <f t="shared" si="2"/>
        <v>8.3333333333333329E-2</v>
      </c>
      <c r="H18" s="15">
        <v>80000</v>
      </c>
      <c r="I18" s="4">
        <f t="shared" si="3"/>
        <v>8.3333333333333329E-2</v>
      </c>
      <c r="J18" s="15">
        <v>85000</v>
      </c>
      <c r="K18" s="4">
        <f t="shared" si="4"/>
        <v>8.8541666666666671E-2</v>
      </c>
      <c r="L18" s="6">
        <f t="shared" si="5"/>
        <v>68989.2</v>
      </c>
      <c r="M18" s="9">
        <f t="shared" si="6"/>
        <v>8.4702745044113709E-2</v>
      </c>
    </row>
    <row r="19" spans="1:13" x14ac:dyDescent="0.25">
      <c r="A19" s="2" t="s">
        <v>12</v>
      </c>
      <c r="B19" s="11">
        <v>50672</v>
      </c>
      <c r="C19" s="4">
        <f t="shared" si="0"/>
        <v>9.5171196213586759E-2</v>
      </c>
      <c r="D19" s="11">
        <v>60000</v>
      </c>
      <c r="E19" s="4">
        <f t="shared" si="1"/>
        <v>8.3333333333333329E-2</v>
      </c>
      <c r="F19" s="15">
        <v>70000</v>
      </c>
      <c r="G19" s="4">
        <f t="shared" si="2"/>
        <v>8.3333333333333329E-2</v>
      </c>
      <c r="H19" s="15">
        <v>80000</v>
      </c>
      <c r="I19" s="4">
        <f t="shared" si="3"/>
        <v>8.3333333333333329E-2</v>
      </c>
      <c r="J19" s="15">
        <v>85000</v>
      </c>
      <c r="K19" s="4">
        <f t="shared" si="4"/>
        <v>8.8541666666666671E-2</v>
      </c>
      <c r="L19" s="6">
        <f t="shared" si="5"/>
        <v>69134.399999999994</v>
      </c>
      <c r="M19" s="9">
        <f t="shared" si="6"/>
        <v>8.4881016984945101E-2</v>
      </c>
    </row>
    <row r="20" spans="1:13" ht="17.25" x14ac:dyDescent="0.4">
      <c r="A20" s="2" t="s">
        <v>13</v>
      </c>
      <c r="B20" s="11">
        <v>83354</v>
      </c>
      <c r="C20" s="13">
        <f t="shared" si="0"/>
        <v>0.15655391319046635</v>
      </c>
      <c r="D20" s="11">
        <v>60000</v>
      </c>
      <c r="E20" s="5">
        <f t="shared" si="1"/>
        <v>8.3333333333333329E-2</v>
      </c>
      <c r="F20" s="15">
        <v>70000</v>
      </c>
      <c r="G20" s="13">
        <f t="shared" si="2"/>
        <v>8.3333333333333329E-2</v>
      </c>
      <c r="H20" s="15">
        <v>80000</v>
      </c>
      <c r="I20" s="13">
        <f t="shared" si="3"/>
        <v>8.3333333333333329E-2</v>
      </c>
      <c r="J20" s="15">
        <v>85000</v>
      </c>
      <c r="K20" s="13">
        <f t="shared" si="4"/>
        <v>8.8541666666666671E-2</v>
      </c>
      <c r="L20" s="14">
        <f t="shared" si="5"/>
        <v>75670.8</v>
      </c>
      <c r="M20" s="10">
        <f t="shared" si="6"/>
        <v>9.2906200966008018E-2</v>
      </c>
    </row>
    <row r="21" spans="1:13" x14ac:dyDescent="0.25">
      <c r="A21" t="s">
        <v>14</v>
      </c>
      <c r="B21" s="1">
        <f>SUM(B9:B20)</f>
        <v>532430</v>
      </c>
      <c r="C21" s="4">
        <f>+B21/$B$21</f>
        <v>1</v>
      </c>
      <c r="D21" s="1">
        <f>SUM(D9:D20)</f>
        <v>720000</v>
      </c>
      <c r="E21" s="4">
        <f>+D21/$D$21</f>
        <v>1</v>
      </c>
      <c r="F21" s="1">
        <f>SUM(F9:F20)</f>
        <v>840000</v>
      </c>
      <c r="G21" s="4">
        <f t="shared" si="2"/>
        <v>1</v>
      </c>
      <c r="H21" s="1">
        <f>SUM(H9:H20)</f>
        <v>960000</v>
      </c>
      <c r="I21" s="4">
        <f>+H21/$H$21</f>
        <v>1</v>
      </c>
      <c r="J21" s="1">
        <f>SUM(J9:J20)</f>
        <v>1020000</v>
      </c>
      <c r="K21" s="4">
        <f>+J21/$H$21</f>
        <v>1.0625</v>
      </c>
      <c r="L21" s="6">
        <f t="shared" si="5"/>
        <v>814486</v>
      </c>
      <c r="M21" s="9">
        <f t="shared" ref="M21" si="7">+L21/$L$21</f>
        <v>1</v>
      </c>
    </row>
    <row r="25" spans="1:13" x14ac:dyDescent="0.25">
      <c r="A25" t="s">
        <v>21</v>
      </c>
    </row>
    <row r="35" spans="12:12" x14ac:dyDescent="0.25">
      <c r="L35" s="12"/>
    </row>
  </sheetData>
  <printOptions headings="1" gridLines="1"/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5yr_data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Rossmiller</dc:creator>
  <cp:lastModifiedBy>Tom Schaefer</cp:lastModifiedBy>
  <cp:lastPrinted>2014-03-10T13:48:23Z</cp:lastPrinted>
  <dcterms:created xsi:type="dcterms:W3CDTF">2013-02-01T19:11:37Z</dcterms:created>
  <dcterms:modified xsi:type="dcterms:W3CDTF">2020-08-17T15:00:22Z</dcterms:modified>
</cp:coreProperties>
</file>